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4TO SIF\RAFA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1475"/>
  </bookViews>
  <sheets>
    <sheet name="ESF_DET" sheetId="1" r:id="rId1"/>
  </sheets>
  <definedNames>
    <definedName name="_xlnm.Print_Area" localSheetId="0">ESF_DET!$B$2:$G$88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<sst xmlns="http://schemas.openxmlformats.org/spreadsheetml/2006/main" count="134" uniqueCount="131">
  <si>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</si>
  <si>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</si>
  <si>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</si>
  <si>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</si>
  <si>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</si>
  <si>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</si>
  <si>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</si>
  <si>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</si>
  <si>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</si>
  <si>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</si>
  <si>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</si>
  <si>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</si>
  <si>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</si>
  <si>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</si>
  <si>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</si>
  <si>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</si>
  <si>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</si>
  <si>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</si>
  <si>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</si>
  <si>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</si>
  <si>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</si>
  <si>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</si>
  <si>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</si>
  <si>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</si>
  <si>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</si>
  <si>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</si>
  <si>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</si>
  <si>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</si>
  <si>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</si>
  <si>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</si>
  <si>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</si>
  <si>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</si>
  <si>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</si>
  <si>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</si>
  <si>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</si>
  <si>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</si>
  <si>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</si>
  <si>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</si>
  <si>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</si>
  <si>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</si>
  <si>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</si>
  <si>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</si>
  <si>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</si>
  <si>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</si>
  <si>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</si>
  <si>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</si>
  <si>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</si>
  <si>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</si>
  <si>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</si>
  <si>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</si>
  <si>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</si>
  <si>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</si>
  <si>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</si>
  <si>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</si>
  <si>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</si>
  <si>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</si>
  <si>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</si>
  <si>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</si>
  <si>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</si>
  <si>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</si>
  <si>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</si>
  <si>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</si>
  <si>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</si>
  <si>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</si>
  <si>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</si>
  <si>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</si>
  <si>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</si>
  <si>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</si>
  <si>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</si>
  <si>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</si>
  <si>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</si>
  <si>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</si>
  <si>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</si>
  <si>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</si>
  <si>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</si>
  <si>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</si>
  <si>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</si>
  <si>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</si>
  <si>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</si>
  <si>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</si>
  <si>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</si>
  <si>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</si>
  <si>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</si>
  <si>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</si>
  <si>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</si>
  <si>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</si>
  <si>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</si>
  <si>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</si>
  <si>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</si>
  <si>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</si>
  <si>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</si>
  <si>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</si>
  <si>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</si>
  <si>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</si>
  <si>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</si>
  <si>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</si>
  <si>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</si>
  <si>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</si>
  <si>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</si>
  <si>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</si>
  <si>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</si>
  <si>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</si>
  <si>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</si>
  <si>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</si>
  <si>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</si>
  <si>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</si>
  <si>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</si>
  <si>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</si>
  <si>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</si>
  <si>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</si>
  <si>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</si>
  <si>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</si>
  <si>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</si>
  <si>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</si>
  <si>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</si>
  <si>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</si>
  <si>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</si>
  <si>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</si>
  <si>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</si>
  <si>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</si>
  <si>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</si>
  <si>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________________________________________</t>
  </si>
  <si>
    <t>M.R.H. LUIS IVÁN ORTEGA ORNELAS</t>
  </si>
  <si>
    <t>RECTOR</t>
  </si>
  <si>
    <t>UNIVERSIDAD TECNOLÓGICA DE PAQUIMÉ</t>
  </si>
  <si>
    <t>2024 (d)</t>
  </si>
  <si>
    <t xml:space="preserve"> 2023 (e)</t>
  </si>
  <si>
    <t>2023 (e)</t>
  </si>
  <si>
    <t>M.D.G.E. RAFAEL ERIVES SANDOVAL</t>
  </si>
  <si>
    <t>DIRECTOR DE ADMINISTRACIÓN, FINANZAS, PLANEACIÓN Y EVALUACIÓN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</si>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</sst>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M10" sqref="M1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124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8" t="s">
        <v>130</v>
      </c>
      <c r="C4" s="39"/>
      <c r="D4" s="39"/>
      <c r="E4" s="39"/>
      <c r="F4" s="39"/>
      <c r="G4" s="40"/>
    </row>
    <row r="5" spans="2:8" ht="15.75" thickBot="1" x14ac:dyDescent="0.3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">
      <c r="B6" s="3" t="s">
        <v>3</v>
      </c>
      <c r="C6" s="30" t="s">
        <v>125</v>
      </c>
      <c r="D6" s="30" t="s">
        <v>126</v>
      </c>
      <c r="E6" s="3" t="s">
        <v>3</v>
      </c>
      <c r="F6" s="30" t="s">
        <v>125</v>
      </c>
      <c r="G6" s="30" t="s">
        <v>127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2235578.6100000003</v>
      </c>
      <c r="D9" s="19">
        <f>SUM(D10:D16)</f>
        <v>3471122.7100000004</v>
      </c>
      <c r="E9" s="11" t="s">
        <v>9</v>
      </c>
      <c r="F9" s="19">
        <f>SUM(F10:F18)</f>
        <v>3626491.66</v>
      </c>
      <c r="G9" s="19">
        <f>SUM(G10:G18)</f>
        <v>1798054.9</v>
      </c>
    </row>
    <row r="10" spans="2:8" x14ac:dyDescent="0.25">
      <c r="B10" s="12" t="s">
        <v>10</v>
      </c>
      <c r="C10" s="25">
        <v>0</v>
      </c>
      <c r="D10" s="25">
        <v>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2232559.14</v>
      </c>
      <c r="D11" s="25">
        <v>3468103.24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3019.47</v>
      </c>
      <c r="D16" s="25">
        <v>3019.47</v>
      </c>
      <c r="E16" s="13" t="s">
        <v>23</v>
      </c>
      <c r="F16" s="25">
        <v>0</v>
      </c>
      <c r="G16" s="25">
        <v>1798054.9</v>
      </c>
    </row>
    <row r="17" spans="2:7" ht="24" x14ac:dyDescent="0.25">
      <c r="B17" s="10" t="s">
        <v>24</v>
      </c>
      <c r="C17" s="19">
        <f>SUM(C18:C24)</f>
        <v>11694112.129999999</v>
      </c>
      <c r="D17" s="19">
        <f>SUM(D18:D24)</f>
        <v>11219872.800000001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3626491.66</v>
      </c>
      <c r="G18" s="25">
        <v>0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10851475.279999999</v>
      </c>
      <c r="D20" s="25">
        <v>10881313.09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842636.85</v>
      </c>
      <c r="D24" s="25">
        <v>338559.71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107833.01</v>
      </c>
      <c r="D25" s="19">
        <f>SUM(D26:D30)</f>
        <v>107833.01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107833.01</v>
      </c>
      <c r="D28" s="25">
        <v>107833.01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10682323.539999999</v>
      </c>
      <c r="G42" s="19">
        <f>SUM(G43:G45)</f>
        <v>10682323.539999999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10682323.539999999</v>
      </c>
      <c r="G44" s="25">
        <v>10682323.539999999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14037523.75</v>
      </c>
      <c r="D47" s="19">
        <f>SUM(D41,D38,D37,D31,D25,D17,D9)</f>
        <v>14798828.520000001</v>
      </c>
      <c r="E47" s="6" t="s">
        <v>83</v>
      </c>
      <c r="F47" s="19">
        <f>SUM(F42,F38,F31,F27,F26,F23,F19,F9)</f>
        <v>14308815.199999999</v>
      </c>
      <c r="G47" s="19">
        <f>SUM(G42,G38,G31,G27,G26,G23,G19,G9)</f>
        <v>12480378.439999999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49007156.890000001</v>
      </c>
      <c r="D52" s="25">
        <v>45616316.890000001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28708878.379999999</v>
      </c>
      <c r="D53" s="25">
        <v>24147039.739999998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1348602.58</v>
      </c>
      <c r="D54" s="25">
        <v>1223477.32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-759896.58</v>
      </c>
      <c r="D55" s="25">
        <v>-759896.58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3300</v>
      </c>
      <c r="D56" s="25">
        <v>3300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14308815.199999999</v>
      </c>
      <c r="G59" s="19">
        <f>SUM(G47,G57)</f>
        <v>12480378.439999999</v>
      </c>
    </row>
    <row r="60" spans="2:7" ht="24" x14ac:dyDescent="0.25">
      <c r="B60" s="4" t="s">
        <v>103</v>
      </c>
      <c r="C60" s="19">
        <f>SUM(C50:C58)</f>
        <v>78308041.269999996</v>
      </c>
      <c r="D60" s="19">
        <f>SUM(D50:D58)</f>
        <v>70230237.36999999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92345565.019999996</v>
      </c>
      <c r="D62" s="19">
        <f>SUM(D47,D60)</f>
        <v>85029065.889999986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79103845.129999995</v>
      </c>
      <c r="G63" s="19">
        <f>SUM(G64:G66)</f>
        <v>71026041.230000004</v>
      </c>
    </row>
    <row r="64" spans="2:7" x14ac:dyDescent="0.25">
      <c r="B64" s="14"/>
      <c r="C64" s="22"/>
      <c r="D64" s="22"/>
      <c r="E64" s="11" t="s">
        <v>107</v>
      </c>
      <c r="F64" s="25">
        <v>79103845.129999995</v>
      </c>
      <c r="G64" s="25">
        <v>71026041.230000004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-1067095.31</v>
      </c>
      <c r="G68" s="19">
        <f>SUM(G69:G73)</f>
        <v>1522646.22</v>
      </c>
    </row>
    <row r="69" spans="2:7" x14ac:dyDescent="0.25">
      <c r="B69" s="14"/>
      <c r="C69" s="22"/>
      <c r="D69" s="22"/>
      <c r="E69" s="11" t="s">
        <v>111</v>
      </c>
      <c r="F69" s="25">
        <v>-653263.16</v>
      </c>
      <c r="G69" s="25">
        <v>1658355.27</v>
      </c>
    </row>
    <row r="70" spans="2:7" x14ac:dyDescent="0.25">
      <c r="B70" s="14"/>
      <c r="C70" s="22"/>
      <c r="D70" s="22"/>
      <c r="E70" s="11" t="s">
        <v>112</v>
      </c>
      <c r="F70" s="25">
        <v>-413647.15</v>
      </c>
      <c r="G70" s="25">
        <v>-135709.04999999999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-185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78036749.819999993</v>
      </c>
      <c r="G79" s="19">
        <f>SUM(G63,G68,G75)</f>
        <v>72548687.450000003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92345565.019999996</v>
      </c>
      <c r="G81" s="19">
        <f>SUM(G59,G79)</f>
        <v>85029065.890000001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  <c r="F84" s="31"/>
    </row>
    <row r="85" spans="2:7" s="28" customFormat="1" x14ac:dyDescent="0.25">
      <c r="B85" s="27" t="s">
        <v>121</v>
      </c>
      <c r="C85" s="27"/>
      <c r="D85" s="27"/>
      <c r="E85" s="27" t="s">
        <v>121</v>
      </c>
    </row>
    <row r="86" spans="2:7" s="28" customFormat="1" x14ac:dyDescent="0.25">
      <c r="B86" s="27" t="s">
        <v>122</v>
      </c>
      <c r="C86" s="27"/>
      <c r="D86" s="27"/>
      <c r="E86" s="27" t="s">
        <v>128</v>
      </c>
    </row>
    <row r="87" spans="2:7" s="28" customFormat="1" x14ac:dyDescent="0.25">
      <c r="B87" s="27" t="s">
        <v>123</v>
      </c>
      <c r="C87" s="27"/>
      <c r="D87" s="27"/>
      <c r="E87" s="27" t="s">
        <v>129</v>
      </c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cp:lastPrinted>2024-10-25T18:06:11Z</cp:lastPrinted>
  <dcterms:created xsi:type="dcterms:W3CDTF">2020-01-08T19:54:23Z</dcterms:created>
  <dcterms:modified xsi:type="dcterms:W3CDTF">2025-01-23T19:17:01Z</dcterms:modified>
</cp:coreProperties>
</file>